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5685" activeTab="0"/>
  </bookViews>
  <sheets>
    <sheet name="95EXPORT" sheetId="1" r:id="rId1"/>
  </sheets>
  <definedNames>
    <definedName name="_xlnm.Print_Area" localSheetId="0">'95EXPORT'!$A$1:$G$57</definedName>
  </definedNames>
  <calcPr fullCalcOnLoad="1"/>
</workbook>
</file>

<file path=xl/sharedStrings.xml><?xml version="1.0" encoding="utf-8"?>
<sst xmlns="http://schemas.openxmlformats.org/spreadsheetml/2006/main" count="66" uniqueCount="34">
  <si>
    <t>TOTAL CRUDE EXPORTS/EXPORTATION TOTALE DE BRUT</t>
  </si>
  <si>
    <r>
      <t>(m</t>
    </r>
    <r>
      <rPr>
        <b/>
        <vertAlign val="superscript"/>
        <sz val="12"/>
        <rFont val="Courier"/>
        <family val="3"/>
      </rPr>
      <t>3</t>
    </r>
    <r>
      <rPr>
        <b/>
        <sz val="12"/>
        <rFont val="Courier"/>
        <family val="3"/>
      </rPr>
      <t>)</t>
    </r>
  </si>
  <si>
    <t xml:space="preserve"> </t>
  </si>
  <si>
    <t>HEAVY/LOURD</t>
  </si>
  <si>
    <t>LIGHT/LÉGER</t>
  </si>
  <si>
    <t>TOTAL</t>
  </si>
  <si>
    <t>MONTH/MOIS</t>
  </si>
  <si>
    <t>m3/month</t>
  </si>
  <si>
    <t xml:space="preserve">   m3/day</t>
  </si>
  <si>
    <t>m3/mois</t>
  </si>
  <si>
    <t xml:space="preserve">   m3/jour</t>
  </si>
  <si>
    <t>JANUARY/JANVIER</t>
  </si>
  <si>
    <t>FEBRUARY/FÉVRIER</t>
  </si>
  <si>
    <t>MARCH/MARS</t>
  </si>
  <si>
    <t>APRIL/AVRIL</t>
  </si>
  <si>
    <t>MAY/MAI</t>
  </si>
  <si>
    <t>JUNE/JUIN</t>
  </si>
  <si>
    <t>JULY/JUILLET</t>
  </si>
  <si>
    <t>AUGUST/AOÛT</t>
  </si>
  <si>
    <t>SEPTEMBER/SEPTEMBRE</t>
  </si>
  <si>
    <t>OCTOBER/OCTOBRE</t>
  </si>
  <si>
    <t>NOVEMBER/NOVEMBRE</t>
  </si>
  <si>
    <t>DECEMBER/DÉCEMBRE</t>
  </si>
  <si>
    <t>(bbl)</t>
  </si>
  <si>
    <t>bbl/month</t>
  </si>
  <si>
    <t>bbl/day</t>
  </si>
  <si>
    <t xml:space="preserve">      bbl/month</t>
  </si>
  <si>
    <t xml:space="preserve">  bbl/day</t>
  </si>
  <si>
    <t>bbl/mois</t>
  </si>
  <si>
    <t>bbl/jour</t>
  </si>
  <si>
    <t xml:space="preserve">      bbl/mois</t>
  </si>
  <si>
    <t xml:space="preserve">  bbl/jour</t>
  </si>
  <si>
    <t>-</t>
  </si>
  <si>
    <t>NEB 306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</si>
</sst>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/yy"/>
    <numFmt numFmtId="173" formatCode="d\-mmm\-yy"/>
    <numFmt numFmtId="174" formatCode="d\-mmm"/>
    <numFmt numFmtId="175" formatCode="d/m/yy\ h:mm"/>
    <numFmt numFmtId="176" formatCode="#,##0.0"/>
    <numFmt numFmtId="177" formatCode="0.0"/>
    <numFmt numFmtId="178" formatCode="###\ ##0.0"/>
    <numFmt numFmtId="179" formatCode="#\ ###\ ##0.0"/>
    <numFmt numFmtId="180" formatCode="##\ ###\ ##0.0"/>
    <numFmt numFmtId="181" formatCode="###\ ###\ ##0.0"/>
    <numFmt numFmtId="182" formatCode="###\ ###\ ###\ ###"/>
  </numFmts>
  <fonts count="1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2"/>
      <name val="Courier"/>
      <family val="0"/>
    </font>
    <font>
      <sz val="9"/>
      <color indexed="12"/>
      <name val="Courier"/>
      <family val="0"/>
    </font>
    <font>
      <sz val="9"/>
      <name val="Courier"/>
      <family val="0"/>
    </font>
    <font>
      <sz val="10"/>
      <color indexed="8"/>
      <name val="Courier"/>
      <family val="3"/>
    </font>
    <font>
      <sz val="14"/>
      <name val="Courier"/>
      <family val="3"/>
    </font>
    <font>
      <b/>
      <sz val="14"/>
      <name val="Courier"/>
      <family val="3"/>
    </font>
    <font>
      <b/>
      <sz val="12"/>
      <name val="Courier"/>
      <family val="3"/>
    </font>
    <font>
      <sz val="12"/>
      <name val="Courier"/>
      <family val="3"/>
    </font>
    <font>
      <b/>
      <sz val="10"/>
      <color indexed="12"/>
      <name val="Courier"/>
      <family val="3"/>
    </font>
    <font>
      <b/>
      <vertAlign val="superscript"/>
      <sz val="12"/>
      <name val="Courier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176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177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6" fontId="5" fillId="0" borderId="2" xfId="0" applyNumberFormat="1" applyFont="1" applyBorder="1" applyAlignment="1" applyProtection="1">
      <alignment horizontal="right"/>
      <protection locked="0"/>
    </xf>
    <xf numFmtId="176" fontId="5" fillId="0" borderId="2" xfId="0" applyNumberFormat="1" applyFont="1" applyBorder="1" applyAlignment="1" applyProtection="1">
      <alignment horizontal="center"/>
      <protection locked="0"/>
    </xf>
    <xf numFmtId="178" fontId="0" fillId="0" borderId="0" xfId="0" applyNumberFormat="1" applyAlignment="1" applyProtection="1">
      <alignment/>
      <protection/>
    </xf>
    <xf numFmtId="178" fontId="5" fillId="0" borderId="0" xfId="0" applyNumberFormat="1" applyFont="1" applyAlignment="1" applyProtection="1">
      <alignment/>
      <protection locked="0"/>
    </xf>
    <xf numFmtId="178" fontId="5" fillId="0" borderId="2" xfId="0" applyNumberFormat="1" applyFont="1" applyBorder="1" applyAlignment="1" applyProtection="1">
      <alignment/>
      <protection locked="0"/>
    </xf>
    <xf numFmtId="179" fontId="5" fillId="0" borderId="3" xfId="0" applyNumberFormat="1" applyFont="1" applyBorder="1" applyAlignment="1" applyProtection="1">
      <alignment/>
      <protection locked="0"/>
    </xf>
    <xf numFmtId="180" fontId="5" fillId="0" borderId="0" xfId="0" applyNumberFormat="1" applyFont="1" applyAlignment="1" applyProtection="1">
      <alignment/>
      <protection locked="0"/>
    </xf>
    <xf numFmtId="180" fontId="5" fillId="0" borderId="2" xfId="0" applyNumberFormat="1" applyFont="1" applyBorder="1" applyAlignment="1" applyProtection="1">
      <alignment/>
      <protection locked="0"/>
    </xf>
    <xf numFmtId="181" fontId="5" fillId="0" borderId="3" xfId="0" applyNumberFormat="1" applyFont="1" applyBorder="1" applyAlignment="1" applyProtection="1">
      <alignment/>
      <protection locked="0"/>
    </xf>
    <xf numFmtId="179" fontId="0" fillId="0" borderId="0" xfId="0" applyNumberFormat="1" applyAlignment="1" applyProtection="1">
      <alignment/>
      <protection/>
    </xf>
    <xf numFmtId="179" fontId="5" fillId="0" borderId="0" xfId="0" applyNumberFormat="1" applyFont="1" applyAlignment="1" applyProtection="1">
      <alignment/>
      <protection locked="0"/>
    </xf>
    <xf numFmtId="179" fontId="5" fillId="0" borderId="2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179" fontId="8" fillId="0" borderId="0" xfId="0" applyNumberFormat="1" applyFont="1" applyAlignment="1" applyProtection="1">
      <alignment/>
      <protection locked="0"/>
    </xf>
    <xf numFmtId="178" fontId="8" fillId="0" borderId="0" xfId="0" applyNumberFormat="1" applyFont="1" applyAlignment="1" applyProtection="1">
      <alignment/>
      <protection locked="0"/>
    </xf>
    <xf numFmtId="0" fontId="5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180" fontId="8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2" fillId="0" borderId="0" xfId="0" applyFont="1" applyAlignment="1">
      <alignment horizontal="centerContinuous"/>
    </xf>
    <xf numFmtId="0" fontId="11" fillId="0" borderId="1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left"/>
      <protection/>
    </xf>
    <xf numFmtId="0" fontId="0" fillId="0" borderId="1" xfId="0" applyBorder="1" applyAlignment="1">
      <alignment horizontal="centerContinuous"/>
    </xf>
    <xf numFmtId="0" fontId="6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right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showZeros="0" tabSelected="1" workbookViewId="0" topLeftCell="A1">
      <selection activeCell="A1" sqref="A1"/>
    </sheetView>
  </sheetViews>
  <sheetFormatPr defaultColWidth="9.00390625" defaultRowHeight="12.75"/>
  <cols>
    <col min="1" max="1" width="17.625" style="0" customWidth="1"/>
    <col min="2" max="2" width="14.00390625" style="0" customWidth="1"/>
    <col min="3" max="3" width="11.875" style="0" customWidth="1"/>
    <col min="4" max="4" width="14.00390625" style="0" customWidth="1"/>
    <col min="5" max="5" width="11.625" style="0" customWidth="1"/>
    <col min="6" max="6" width="13.875" style="0" customWidth="1"/>
    <col min="7" max="7" width="13.25390625" style="0" customWidth="1"/>
  </cols>
  <sheetData>
    <row r="1" spans="1:7" ht="15">
      <c r="A1" s="31" t="s">
        <v>0</v>
      </c>
      <c r="B1" s="30"/>
      <c r="C1" s="30"/>
      <c r="D1" s="29"/>
      <c r="E1" s="30"/>
      <c r="F1" s="30"/>
      <c r="G1" s="30"/>
    </row>
    <row r="2" spans="1:7" ht="15">
      <c r="A2" s="32">
        <v>1995</v>
      </c>
      <c r="B2" s="29"/>
      <c r="C2" s="29"/>
      <c r="D2" s="29"/>
      <c r="E2" s="29"/>
      <c r="F2" s="29"/>
      <c r="G2" s="29"/>
    </row>
    <row r="3" spans="1:7" ht="19.5">
      <c r="A3" s="32" t="s">
        <v>1</v>
      </c>
      <c r="B3" s="33"/>
      <c r="C3" s="33"/>
      <c r="D3" s="33"/>
      <c r="E3" s="33"/>
      <c r="F3" s="33"/>
      <c r="G3" s="33"/>
    </row>
    <row r="4" ht="12">
      <c r="D4" s="1" t="s">
        <v>2</v>
      </c>
    </row>
    <row r="5" ht="12">
      <c r="B5" s="2"/>
    </row>
    <row r="6" spans="1:7" ht="15">
      <c r="A6" s="6"/>
      <c r="B6" s="34" t="s">
        <v>3</v>
      </c>
      <c r="C6" s="36"/>
      <c r="D6" s="34" t="s">
        <v>4</v>
      </c>
      <c r="E6" s="36"/>
      <c r="F6" s="34" t="s">
        <v>5</v>
      </c>
      <c r="G6" s="36"/>
    </row>
    <row r="7" ht="15">
      <c r="A7" s="35" t="s">
        <v>6</v>
      </c>
    </row>
    <row r="8" spans="1:7" ht="12">
      <c r="A8" s="7"/>
      <c r="B8" s="8" t="s">
        <v>7</v>
      </c>
      <c r="C8" s="8" t="s">
        <v>8</v>
      </c>
      <c r="D8" s="8" t="s">
        <v>7</v>
      </c>
      <c r="E8" s="8" t="s">
        <v>8</v>
      </c>
      <c r="F8" s="8" t="s">
        <v>7</v>
      </c>
      <c r="G8" s="9" t="s">
        <v>8</v>
      </c>
    </row>
    <row r="9" spans="1:7" ht="12">
      <c r="A9" s="7"/>
      <c r="B9" s="8" t="s">
        <v>9</v>
      </c>
      <c r="C9" s="8" t="s">
        <v>10</v>
      </c>
      <c r="D9" s="8" t="s">
        <v>9</v>
      </c>
      <c r="E9" s="8" t="s">
        <v>10</v>
      </c>
      <c r="F9" s="8" t="s">
        <v>9</v>
      </c>
      <c r="G9" s="9" t="s">
        <v>10</v>
      </c>
    </row>
    <row r="10" ht="12">
      <c r="B10" s="2"/>
    </row>
    <row r="11" spans="1:10" ht="12">
      <c r="A11" s="28" t="s">
        <v>11</v>
      </c>
      <c r="B11" s="17">
        <v>2415094.6</v>
      </c>
      <c r="C11" s="10">
        <f>B11/31</f>
        <v>77906.27741935484</v>
      </c>
      <c r="D11" s="17">
        <v>2765257.1</v>
      </c>
      <c r="E11" s="10">
        <f>D11/31</f>
        <v>89201.84193548387</v>
      </c>
      <c r="F11" s="18">
        <f>D11+B11</f>
        <v>5180351.7</v>
      </c>
      <c r="G11" s="11">
        <f>F11/31</f>
        <v>167108.1193548387</v>
      </c>
      <c r="I11" s="5">
        <v>31</v>
      </c>
      <c r="J11" s="5">
        <f>SUM(I11:I11)</f>
        <v>31</v>
      </c>
    </row>
    <row r="12" spans="1:10" ht="12">
      <c r="A12" s="28" t="s">
        <v>12</v>
      </c>
      <c r="B12" s="23">
        <v>2126742.8</v>
      </c>
      <c r="C12" s="10">
        <f>B12/28</f>
        <v>75955.09999999999</v>
      </c>
      <c r="D12" s="23">
        <v>2144899.8</v>
      </c>
      <c r="E12" s="24">
        <f>D12/28</f>
        <v>76603.56428571428</v>
      </c>
      <c r="F12" s="23">
        <f aca="true" t="shared" si="0" ref="F12:F22">B12+D12</f>
        <v>4271642.6</v>
      </c>
      <c r="G12" s="11">
        <f>F12/28</f>
        <v>152558.66428571427</v>
      </c>
      <c r="I12" s="5">
        <v>28</v>
      </c>
      <c r="J12" s="5">
        <f>SUM(I11:I12)</f>
        <v>59</v>
      </c>
    </row>
    <row r="13" spans="1:10" ht="12">
      <c r="A13" s="28" t="s">
        <v>13</v>
      </c>
      <c r="B13" s="18">
        <v>2285900.7</v>
      </c>
      <c r="C13" s="11">
        <f>B13/31</f>
        <v>73738.73225806453</v>
      </c>
      <c r="D13" s="18">
        <v>2197436.5</v>
      </c>
      <c r="E13" s="11">
        <f>D13/31</f>
        <v>70885.04838709677</v>
      </c>
      <c r="F13" s="18">
        <f t="shared" si="0"/>
        <v>4483337.2</v>
      </c>
      <c r="G13" s="11">
        <f>F13/31</f>
        <v>144623.78064516129</v>
      </c>
      <c r="I13" s="5">
        <v>31</v>
      </c>
      <c r="J13" s="5">
        <f>SUM(I11:I13)</f>
        <v>90</v>
      </c>
    </row>
    <row r="14" spans="1:10" ht="12">
      <c r="A14" s="28" t="s">
        <v>14</v>
      </c>
      <c r="B14" s="18">
        <v>2402074.1</v>
      </c>
      <c r="C14" s="11">
        <f>B14/30</f>
        <v>80069.13666666667</v>
      </c>
      <c r="D14" s="18">
        <v>2863967.5</v>
      </c>
      <c r="E14" s="11">
        <f>D14/30</f>
        <v>95465.58333333333</v>
      </c>
      <c r="F14" s="18">
        <f t="shared" si="0"/>
        <v>5266041.6</v>
      </c>
      <c r="G14" s="11">
        <f>F14/30</f>
        <v>175534.72</v>
      </c>
      <c r="I14" s="5">
        <v>30</v>
      </c>
      <c r="J14" s="5">
        <f>SUM(I11:I14)</f>
        <v>120</v>
      </c>
    </row>
    <row r="15" spans="1:10" ht="12">
      <c r="A15" s="28" t="s">
        <v>15</v>
      </c>
      <c r="B15" s="18">
        <v>2472602.5</v>
      </c>
      <c r="C15" s="11">
        <f>B15/31</f>
        <v>79761.37096774194</v>
      </c>
      <c r="D15" s="18">
        <v>2937253.4</v>
      </c>
      <c r="E15" s="11">
        <f>D15/31</f>
        <v>94750.10967741936</v>
      </c>
      <c r="F15" s="18">
        <f t="shared" si="0"/>
        <v>5409855.9</v>
      </c>
      <c r="G15" s="11">
        <f>F15/31</f>
        <v>174511.4806451613</v>
      </c>
      <c r="I15" s="5">
        <v>31</v>
      </c>
      <c r="J15" s="5">
        <f>SUM(I11:I15)</f>
        <v>151</v>
      </c>
    </row>
    <row r="16" spans="1:10" ht="12">
      <c r="A16" s="28" t="s">
        <v>16</v>
      </c>
      <c r="B16" s="18">
        <v>2685358</v>
      </c>
      <c r="C16" s="11">
        <f>B16/30</f>
        <v>89511.93333333333</v>
      </c>
      <c r="D16" s="18">
        <v>2772017.3</v>
      </c>
      <c r="E16" s="11">
        <f>D16/30</f>
        <v>92400.57666666666</v>
      </c>
      <c r="F16" s="18">
        <f t="shared" si="0"/>
        <v>5457375.3</v>
      </c>
      <c r="G16" s="11">
        <f>F16/30</f>
        <v>181912.50999999998</v>
      </c>
      <c r="I16" s="5">
        <v>30</v>
      </c>
      <c r="J16" s="5">
        <f>SUM(I11:I16)</f>
        <v>181</v>
      </c>
    </row>
    <row r="17" spans="1:10" ht="12">
      <c r="A17" s="28" t="s">
        <v>17</v>
      </c>
      <c r="B17" s="18">
        <v>2724353.8</v>
      </c>
      <c r="C17" s="11">
        <f>B17/31</f>
        <v>87882.38064516129</v>
      </c>
      <c r="D17" s="18">
        <v>2623437</v>
      </c>
      <c r="E17" s="11">
        <f>D17/31</f>
        <v>84627</v>
      </c>
      <c r="F17" s="18">
        <f t="shared" si="0"/>
        <v>5347790.8</v>
      </c>
      <c r="G17" s="11">
        <f>F17/31</f>
        <v>172509.3806451613</v>
      </c>
      <c r="I17" s="5">
        <v>31</v>
      </c>
      <c r="J17" s="5">
        <f>SUM(I11:I17)</f>
        <v>212</v>
      </c>
    </row>
    <row r="18" spans="1:10" ht="12">
      <c r="A18" s="28" t="s">
        <v>18</v>
      </c>
      <c r="B18" s="18">
        <v>2630703.9</v>
      </c>
      <c r="C18" s="11">
        <f>B18/31</f>
        <v>84861.41612903225</v>
      </c>
      <c r="D18" s="18">
        <v>2679339.7</v>
      </c>
      <c r="E18" s="11">
        <f>D18/31</f>
        <v>86430.31290322581</v>
      </c>
      <c r="F18" s="18">
        <f t="shared" si="0"/>
        <v>5310043.6</v>
      </c>
      <c r="G18" s="11">
        <f>F18/31</f>
        <v>171291.72903225807</v>
      </c>
      <c r="I18" s="5">
        <v>31</v>
      </c>
      <c r="J18" s="5">
        <f>SUM(I11:I18)</f>
        <v>243</v>
      </c>
    </row>
    <row r="19" spans="1:10" ht="12">
      <c r="A19" s="28" t="s">
        <v>19</v>
      </c>
      <c r="B19" s="18">
        <v>2408338.3</v>
      </c>
      <c r="C19" s="11">
        <f>B19/30</f>
        <v>80277.94333333333</v>
      </c>
      <c r="D19" s="18">
        <v>2341875.1</v>
      </c>
      <c r="E19" s="11">
        <f>D19/30</f>
        <v>78062.50333333334</v>
      </c>
      <c r="F19" s="18">
        <f t="shared" si="0"/>
        <v>4750213.4</v>
      </c>
      <c r="G19" s="11">
        <f>F19/30</f>
        <v>158340.44666666668</v>
      </c>
      <c r="I19" s="5">
        <v>30</v>
      </c>
      <c r="J19" s="5">
        <f>SUM(I11:I19)</f>
        <v>273</v>
      </c>
    </row>
    <row r="20" spans="1:10" ht="12">
      <c r="A20" s="28" t="s">
        <v>20</v>
      </c>
      <c r="B20" s="18">
        <v>2483657</v>
      </c>
      <c r="C20" s="11">
        <f>B20/31</f>
        <v>80117.96774193548</v>
      </c>
      <c r="D20" s="18">
        <v>2827694.7</v>
      </c>
      <c r="E20" s="11">
        <f>D20/31</f>
        <v>91215.95806451613</v>
      </c>
      <c r="F20" s="18">
        <f t="shared" si="0"/>
        <v>5311351.7</v>
      </c>
      <c r="G20" s="11">
        <f>F20/31</f>
        <v>171333.92580645162</v>
      </c>
      <c r="I20" s="5">
        <v>31</v>
      </c>
      <c r="J20" s="5">
        <f>SUM(I11:I20)</f>
        <v>304</v>
      </c>
    </row>
    <row r="21" spans="1:10" ht="12">
      <c r="A21" s="28" t="s">
        <v>21</v>
      </c>
      <c r="B21" s="18">
        <v>2473684.4</v>
      </c>
      <c r="C21" s="11">
        <f>B21/30</f>
        <v>82456.14666666667</v>
      </c>
      <c r="D21" s="18">
        <v>2786638.6</v>
      </c>
      <c r="E21" s="11">
        <f>D21/30</f>
        <v>92887.95333333334</v>
      </c>
      <c r="F21" s="18">
        <f t="shared" si="0"/>
        <v>5260323</v>
      </c>
      <c r="G21" s="11">
        <f>F21/30</f>
        <v>175344.1</v>
      </c>
      <c r="I21" s="5">
        <v>30</v>
      </c>
      <c r="J21" s="5">
        <f>SUM(I11:I21)</f>
        <v>334</v>
      </c>
    </row>
    <row r="22" spans="1:10" ht="12">
      <c r="A22" s="37" t="s">
        <v>22</v>
      </c>
      <c r="B22" s="19">
        <v>2624268.7</v>
      </c>
      <c r="C22" s="12">
        <f>B22/31</f>
        <v>84653.82903225807</v>
      </c>
      <c r="D22" s="19">
        <v>2978621.9</v>
      </c>
      <c r="E22" s="12">
        <f>D22/31</f>
        <v>96084.57741935484</v>
      </c>
      <c r="F22" s="19">
        <f t="shared" si="0"/>
        <v>5602890.6</v>
      </c>
      <c r="G22" s="12">
        <f>F22/31</f>
        <v>180738.4064516129</v>
      </c>
      <c r="I22" s="5">
        <v>31</v>
      </c>
      <c r="J22" s="5">
        <f>SUM(I11:I22)</f>
        <v>365</v>
      </c>
    </row>
    <row r="23" spans="1:7" ht="12">
      <c r="A23" s="20"/>
      <c r="B23" s="4"/>
      <c r="C23" s="4"/>
      <c r="D23" s="4"/>
      <c r="E23" s="4"/>
      <c r="F23" s="4"/>
      <c r="G23" s="4"/>
    </row>
    <row r="24" spans="1:7" ht="12.75" thickBot="1">
      <c r="A24" s="38" t="s">
        <v>5</v>
      </c>
      <c r="B24" s="13">
        <f>SUM(B11:B22)</f>
        <v>29732778.799999997</v>
      </c>
      <c r="C24" s="13">
        <f>SUM(B11:B22)/J22</f>
        <v>81459.66794520547</v>
      </c>
      <c r="D24" s="13">
        <f>SUM(D11:D22)</f>
        <v>31918438.6</v>
      </c>
      <c r="E24" s="13">
        <f>SUM(D11:D22)/J22</f>
        <v>87447.77698630137</v>
      </c>
      <c r="F24" s="13">
        <f>B24+D24</f>
        <v>61651217.4</v>
      </c>
      <c r="G24" s="13">
        <f>F24/J22</f>
        <v>168907.44493150685</v>
      </c>
    </row>
    <row r="25" spans="1:7" ht="12.75" thickTop="1">
      <c r="A25" s="20"/>
      <c r="B25" s="4"/>
      <c r="C25" s="4"/>
      <c r="D25" s="4"/>
      <c r="E25" s="4"/>
      <c r="F25" s="4"/>
      <c r="G25" s="4"/>
    </row>
    <row r="26" ht="12">
      <c r="A26" s="20"/>
    </row>
    <row r="27" ht="12">
      <c r="A27" s="20"/>
    </row>
    <row r="28" ht="12">
      <c r="A28" s="20"/>
    </row>
    <row r="29" ht="12">
      <c r="A29" s="20"/>
    </row>
    <row r="30" spans="1:7" ht="15">
      <c r="A30" s="31" t="s">
        <v>0</v>
      </c>
      <c r="B30" s="30"/>
      <c r="C30" s="30"/>
      <c r="D30" s="29"/>
      <c r="E30" s="30"/>
      <c r="F30" s="30"/>
      <c r="G30" s="30"/>
    </row>
    <row r="31" spans="1:7" ht="15">
      <c r="A31" s="32">
        <v>1995</v>
      </c>
      <c r="B31" s="29"/>
      <c r="C31" s="29"/>
      <c r="D31" s="29"/>
      <c r="E31" s="29"/>
      <c r="F31" s="29"/>
      <c r="G31" s="29"/>
    </row>
    <row r="32" spans="1:7" ht="15">
      <c r="A32" s="32" t="s">
        <v>23</v>
      </c>
      <c r="B32" s="33"/>
      <c r="C32" s="33"/>
      <c r="D32" s="33"/>
      <c r="E32" s="33"/>
      <c r="F32" s="33"/>
      <c r="G32" s="33"/>
    </row>
    <row r="33" ht="12">
      <c r="D33" s="1" t="s">
        <v>2</v>
      </c>
    </row>
    <row r="34" ht="12">
      <c r="B34" s="2"/>
    </row>
    <row r="35" spans="1:7" ht="15">
      <c r="A35" s="6"/>
      <c r="B35" s="34" t="s">
        <v>3</v>
      </c>
      <c r="C35" s="36"/>
      <c r="D35" s="34" t="s">
        <v>4</v>
      </c>
      <c r="E35" s="36"/>
      <c r="F35" s="34" t="s">
        <v>5</v>
      </c>
      <c r="G35" s="36"/>
    </row>
    <row r="36" ht="15">
      <c r="A36" s="35" t="s">
        <v>6</v>
      </c>
    </row>
    <row r="37" spans="1:7" ht="12">
      <c r="A37" s="21"/>
      <c r="B37" s="25" t="s">
        <v>24</v>
      </c>
      <c r="C37" s="26" t="s">
        <v>25</v>
      </c>
      <c r="D37" s="8" t="s">
        <v>26</v>
      </c>
      <c r="E37" s="8" t="s">
        <v>27</v>
      </c>
      <c r="F37" s="8" t="s">
        <v>26</v>
      </c>
      <c r="G37" s="9" t="s">
        <v>27</v>
      </c>
    </row>
    <row r="38" spans="1:7" ht="12">
      <c r="A38" s="21"/>
      <c r="B38" s="25" t="s">
        <v>28</v>
      </c>
      <c r="C38" s="26" t="s">
        <v>29</v>
      </c>
      <c r="D38" s="8" t="s">
        <v>30</v>
      </c>
      <c r="E38" s="8" t="s">
        <v>31</v>
      </c>
      <c r="F38" s="8" t="s">
        <v>30</v>
      </c>
      <c r="G38" s="9" t="s">
        <v>31</v>
      </c>
    </row>
    <row r="39" ht="12">
      <c r="A39" s="20"/>
    </row>
    <row r="40" spans="1:8" ht="12">
      <c r="A40" s="28" t="s">
        <v>11</v>
      </c>
      <c r="B40" s="27">
        <f aca="true" t="shared" si="1" ref="B40:B51">B11/0.15892</f>
        <v>15196920.4631261</v>
      </c>
      <c r="C40" s="27">
        <f>B40/31</f>
        <v>490223.2407460032</v>
      </c>
      <c r="D40" s="27">
        <f aca="true" t="shared" si="2" ref="D40:D45">D11/0.15891</f>
        <v>17401403.939336732</v>
      </c>
      <c r="E40" s="27">
        <f>D40/31</f>
        <v>561335.6109463462</v>
      </c>
      <c r="F40" s="27">
        <f aca="true" t="shared" si="3" ref="F40:F51">B40+D40</f>
        <v>32598324.402462833</v>
      </c>
      <c r="G40" s="14">
        <f>F40/31</f>
        <v>1051558.8516923494</v>
      </c>
      <c r="H40" s="3" t="s">
        <v>32</v>
      </c>
    </row>
    <row r="41" spans="1:7" ht="12">
      <c r="A41" s="28" t="s">
        <v>12</v>
      </c>
      <c r="B41" s="27">
        <f t="shared" si="1"/>
        <v>13382474.200855775</v>
      </c>
      <c r="C41" s="27">
        <f>B41/28</f>
        <v>477945.5071734205</v>
      </c>
      <c r="D41" s="27">
        <f t="shared" si="2"/>
        <v>13497575.9864074</v>
      </c>
      <c r="E41" s="27">
        <f>D41/28</f>
        <v>482056.2852288357</v>
      </c>
      <c r="F41" s="27">
        <f t="shared" si="3"/>
        <v>26880050.187263176</v>
      </c>
      <c r="G41" s="14">
        <f>F41/28</f>
        <v>960001.7924022563</v>
      </c>
    </row>
    <row r="42" spans="1:7" ht="12">
      <c r="A42" s="28" t="s">
        <v>13</v>
      </c>
      <c r="B42" s="14">
        <f t="shared" si="1"/>
        <v>14383971.18046816</v>
      </c>
      <c r="C42" s="14">
        <f>B42/31</f>
        <v>463999.0703376826</v>
      </c>
      <c r="D42" s="14">
        <f t="shared" si="2"/>
        <v>13828182.619092569</v>
      </c>
      <c r="E42" s="14">
        <f>D42/31</f>
        <v>446070.4070675022</v>
      </c>
      <c r="F42" s="14">
        <f t="shared" si="3"/>
        <v>28212153.79956073</v>
      </c>
      <c r="G42" s="14">
        <f>F42/31</f>
        <v>910069.4774051848</v>
      </c>
    </row>
    <row r="43" spans="1:7" ht="12">
      <c r="A43" s="28" t="s">
        <v>14</v>
      </c>
      <c r="B43" s="14">
        <f t="shared" si="1"/>
        <v>15114989.302793859</v>
      </c>
      <c r="C43" s="14">
        <f>B43/30</f>
        <v>503832.9767597953</v>
      </c>
      <c r="D43" s="14">
        <f t="shared" si="2"/>
        <v>18022575.671763893</v>
      </c>
      <c r="E43" s="14">
        <f>D43/30</f>
        <v>600752.5223921298</v>
      </c>
      <c r="F43" s="14">
        <f t="shared" si="3"/>
        <v>33137564.97455775</v>
      </c>
      <c r="G43" s="14">
        <f>F43/30</f>
        <v>1104585.499151925</v>
      </c>
    </row>
    <row r="44" spans="1:7" ht="12">
      <c r="A44" s="28" t="s">
        <v>15</v>
      </c>
      <c r="B44" s="14">
        <f t="shared" si="1"/>
        <v>15558787.440221494</v>
      </c>
      <c r="C44" s="14">
        <f>B44/31</f>
        <v>501896.36903940304</v>
      </c>
      <c r="D44" s="14">
        <f t="shared" si="2"/>
        <v>18483754.32634825</v>
      </c>
      <c r="E44" s="14">
        <f>D44/31</f>
        <v>596250.1395596209</v>
      </c>
      <c r="F44" s="14">
        <f t="shared" si="3"/>
        <v>34042541.76656974</v>
      </c>
      <c r="G44" s="14">
        <f>F44/31</f>
        <v>1098146.5085990238</v>
      </c>
    </row>
    <row r="45" spans="1:7" ht="12">
      <c r="A45" s="28" t="s">
        <v>16</v>
      </c>
      <c r="B45" s="14">
        <f t="shared" si="1"/>
        <v>16897545.935061667</v>
      </c>
      <c r="C45" s="14">
        <f>B45/30</f>
        <v>563251.5311687222</v>
      </c>
      <c r="D45" s="14">
        <f t="shared" si="2"/>
        <v>17443945.00031464</v>
      </c>
      <c r="E45" s="14">
        <f>D45/30</f>
        <v>581464.8333438213</v>
      </c>
      <c r="F45" s="14">
        <f t="shared" si="3"/>
        <v>34341490.93537631</v>
      </c>
      <c r="G45" s="14">
        <f>F45/30</f>
        <v>1144716.3645125437</v>
      </c>
    </row>
    <row r="46" spans="1:7" ht="12">
      <c r="A46" s="28" t="s">
        <v>17</v>
      </c>
      <c r="B46" s="14">
        <f t="shared" si="1"/>
        <v>17142926.000503395</v>
      </c>
      <c r="C46" s="14">
        <f>B46/31</f>
        <v>552997.6129194644</v>
      </c>
      <c r="D46" s="14">
        <f>D17/0.15892</f>
        <v>16507909.640070476</v>
      </c>
      <c r="E46" s="14">
        <f>D46/31</f>
        <v>532513.2141958218</v>
      </c>
      <c r="F46" s="14">
        <f t="shared" si="3"/>
        <v>33650835.640573874</v>
      </c>
      <c r="G46" s="14">
        <f>F46/31</f>
        <v>1085510.8271152864</v>
      </c>
    </row>
    <row r="47" spans="1:7" ht="12">
      <c r="A47" s="28" t="s">
        <v>18</v>
      </c>
      <c r="B47" s="14">
        <f t="shared" si="1"/>
        <v>16553636.420840673</v>
      </c>
      <c r="C47" s="14">
        <f>B47/31</f>
        <v>533988.2716400217</v>
      </c>
      <c r="D47" s="14">
        <f>D18/0.15891</f>
        <v>16860736.895097855</v>
      </c>
      <c r="E47" s="14">
        <f>D47/31</f>
        <v>543894.7385515437</v>
      </c>
      <c r="F47" s="14">
        <f t="shared" si="3"/>
        <v>33414373.31593853</v>
      </c>
      <c r="G47" s="14">
        <f>F47/31</f>
        <v>1077883.0101915654</v>
      </c>
    </row>
    <row r="48" spans="1:7" ht="12">
      <c r="A48" s="28" t="s">
        <v>19</v>
      </c>
      <c r="B48" s="14">
        <f t="shared" si="1"/>
        <v>15154406.619682858</v>
      </c>
      <c r="C48" s="14">
        <f>B48/30</f>
        <v>505146.88732276193</v>
      </c>
      <c r="D48" s="14">
        <f>D19/0.15891</f>
        <v>14737115.977597384</v>
      </c>
      <c r="E48" s="14">
        <f>D48/30</f>
        <v>491237.19925324613</v>
      </c>
      <c r="F48" s="14">
        <f t="shared" si="3"/>
        <v>29891522.59728024</v>
      </c>
      <c r="G48" s="14">
        <f>F48/30</f>
        <v>996384.086576008</v>
      </c>
    </row>
    <row r="49" spans="1:7" ht="12">
      <c r="A49" s="28" t="s">
        <v>20</v>
      </c>
      <c r="B49" s="14">
        <f t="shared" si="1"/>
        <v>15628347.596274855</v>
      </c>
      <c r="C49" s="14">
        <f>B49/31</f>
        <v>504140.24504112435</v>
      </c>
      <c r="D49" s="14">
        <f>D20/0.15891</f>
        <v>17794315.650368135</v>
      </c>
      <c r="E49" s="14">
        <f>D49/31</f>
        <v>574010.1822699398</v>
      </c>
      <c r="F49" s="14">
        <f t="shared" si="3"/>
        <v>33422663.246642992</v>
      </c>
      <c r="G49" s="14">
        <f>F49/31</f>
        <v>1078150.4273110642</v>
      </c>
    </row>
    <row r="50" spans="1:7" ht="12">
      <c r="A50" s="28" t="s">
        <v>21</v>
      </c>
      <c r="B50" s="14">
        <f t="shared" si="1"/>
        <v>15565595.268059399</v>
      </c>
      <c r="C50" s="14">
        <f>B50/30</f>
        <v>518853.17560197995</v>
      </c>
      <c r="D50" s="14">
        <f>D21/0.15891</f>
        <v>17535954.943049528</v>
      </c>
      <c r="E50" s="14">
        <f>D50/30</f>
        <v>584531.8314349842</v>
      </c>
      <c r="F50" s="14">
        <f t="shared" si="3"/>
        <v>33101550.211108927</v>
      </c>
      <c r="G50" s="14">
        <f>F50/30</f>
        <v>1103385.0070369642</v>
      </c>
    </row>
    <row r="51" spans="1:7" ht="12">
      <c r="A51" s="37" t="s">
        <v>22</v>
      </c>
      <c r="B51" s="15">
        <f t="shared" si="1"/>
        <v>16513143.090863328</v>
      </c>
      <c r="C51" s="15">
        <f>B51/31</f>
        <v>532682.0351891397</v>
      </c>
      <c r="D51" s="15">
        <f>D22/0.15891</f>
        <v>18744080.92631049</v>
      </c>
      <c r="E51" s="15">
        <f>D51/31</f>
        <v>604647.7718164674</v>
      </c>
      <c r="F51" s="15">
        <f t="shared" si="3"/>
        <v>35257224.01717382</v>
      </c>
      <c r="G51" s="15">
        <f>F51/31</f>
        <v>1137329.807005607</v>
      </c>
    </row>
    <row r="52" spans="1:7" ht="12">
      <c r="A52" s="20"/>
      <c r="B52" s="4"/>
      <c r="C52" s="4"/>
      <c r="D52" s="4"/>
      <c r="E52" s="4"/>
      <c r="F52" s="4"/>
      <c r="G52" s="4"/>
    </row>
    <row r="53" spans="1:7" ht="12.75" thickBot="1">
      <c r="A53" s="39" t="s">
        <v>5</v>
      </c>
      <c r="B53" s="16">
        <f>SUM(B40:B51)</f>
        <v>187092743.51875153</v>
      </c>
      <c r="C53" s="16">
        <f>SUM(B40:B51)/J22</f>
        <v>512582.85895548365</v>
      </c>
      <c r="D53" s="16">
        <f>SUM(D40:D51)</f>
        <v>200857551.57575732</v>
      </c>
      <c r="E53" s="16">
        <f>SUM(D40:D51)/J22</f>
        <v>550294.6618513899</v>
      </c>
      <c r="F53" s="16">
        <f>B53+D53</f>
        <v>387950295.0945089</v>
      </c>
      <c r="G53" s="16">
        <f>F53/J22</f>
        <v>1062877.5208068737</v>
      </c>
    </row>
    <row r="54" ht="12.75" thickTop="1">
      <c r="A54" s="20"/>
    </row>
    <row r="55" spans="1:8" ht="12">
      <c r="A55" s="20"/>
      <c r="H55" s="5"/>
    </row>
    <row r="56" ht="12">
      <c r="A56" s="22" t="s">
        <v>33</v>
      </c>
    </row>
  </sheetData>
  <printOptions/>
  <pageMargins left="0.7480314960629921" right="0.7480314960629921" top="0.984251968503937" bottom="0.984251968503937" header="0.5" footer="0.5"/>
  <pageSetup fitToHeight="1" fitToWidth="1" orientation="portrait" scale="94" r:id="rId1"/>
  <headerFooter alignWithMargins="0">
    <oddFooter>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Crude Oil Exports - 1995 / Exportation totale de pétrole brut - 1995</dc:title>
  <dc:subject>Total Crude Oil Exports - 1995 / Exportation totale de pétrole brut - 1995</dc:subject>
  <dc:creator> National Energy Board - NEB / Office national de l'énergie - ONÉ</dc:creator>
  <cp:keywords>Total Crude Oil Exports - 1995 / Exportation totale de pétrole brut - 1995</cp:keywords>
  <dc:description/>
  <cp:lastModifiedBy>ardeeliz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